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2011" sheetId="1" r:id="rId1"/>
  </sheets>
  <definedNames/>
  <calcPr fullCalcOnLoad="1"/>
</workbook>
</file>

<file path=xl/sharedStrings.xml><?xml version="1.0" encoding="utf-8"?>
<sst xmlns="http://schemas.openxmlformats.org/spreadsheetml/2006/main" count="41" uniqueCount="41">
  <si>
    <t>CTY CHEÁ BIEÁN XNK-NSTP ÑOÀNG NAI                COÄNG HOØA XAÕ HOÄI CHUÛ NGHÓA VIEÄT NAM</t>
  </si>
  <si>
    <t xml:space="preserve">                                                          KÍNH GÖÛI : Caùc Coå ñoâng Coâng Ty Coå Phaàn Döôïc Ñoàng Nai</t>
  </si>
  <si>
    <t xml:space="preserve">         </t>
  </si>
  <si>
    <t>II/ Phaân phoái lôïi nhuaän:</t>
  </si>
  <si>
    <t>2.Lôïi nhuaän coøn laïi (a)</t>
  </si>
  <si>
    <t xml:space="preserve">            _ Toång soá lôïi nhuaän coøn laïi seõ chi cho coå ñoâng laø:</t>
  </si>
  <si>
    <t>III/ Giaù trò voán coå phaàn coù ñeán cuoái kyø :</t>
  </si>
  <si>
    <t xml:space="preserve">                  - Voán ñaàu tö cuûa chuû sôû höõu.</t>
  </si>
  <si>
    <t xml:space="preserve">                              - Thaëng dö voán coå phaàn .</t>
  </si>
  <si>
    <t xml:space="preserve">                              - Voán khaùc cuûa chuû sôû höõu.</t>
  </si>
  <si>
    <t xml:space="preserve">                              - Coå phieáu ngaân quyõ .</t>
  </si>
  <si>
    <t xml:space="preserve">2 .Giaù trò keá toaùn  moät coå phaàn </t>
  </si>
  <si>
    <t xml:space="preserve">                                                                                                  Chuû Tòch HÑQT kieâm Giaùm Ñoác</t>
  </si>
  <si>
    <r>
      <t xml:space="preserve">I / Doanh thu   - Chi phí – Lôïi nhuaän :                                                                                   </t>
    </r>
    <r>
      <rPr>
        <b/>
        <sz val="12"/>
        <rFont val="VNI-Times"/>
        <family val="0"/>
      </rPr>
      <t xml:space="preserve"> </t>
    </r>
  </si>
  <si>
    <t xml:space="preserve">  ÑV tính : ñoàng</t>
  </si>
  <si>
    <r>
      <t>1.Thueá thu nhaäp doanh nghieäp phaûi noäp vaø ñöôïc mieãn noäp vaø</t>
    </r>
    <r>
      <rPr>
        <b/>
        <sz val="12"/>
        <rFont val="VNI-Times"/>
        <family val="0"/>
      </rPr>
      <t xml:space="preserve"> </t>
    </r>
    <r>
      <rPr>
        <sz val="12"/>
        <rFont val="VNI-Times"/>
        <family val="0"/>
      </rPr>
      <t>nhaäp  taêng voán.</t>
    </r>
  </si>
  <si>
    <t xml:space="preserve"> 4.Toång lôïi nhuaän sau thueá </t>
  </si>
  <si>
    <t xml:space="preserve"> 1. Toång doanh thu</t>
  </si>
  <si>
    <t xml:space="preserve"> 2. Toång chi phí</t>
  </si>
  <si>
    <t xml:space="preserve"> 3.Toång lôïi nhuaän tröôùc thueá</t>
  </si>
  <si>
    <t xml:space="preserve">4. Traû  coå töùc  </t>
  </si>
  <si>
    <t xml:space="preserve">      3. Giaù trò taêng theâm so vôùi meänh giaù moät coå phaàn</t>
  </si>
  <si>
    <t>1.Toång giaù trò  voán coå phaàn  coù ñeán cuoái kyø ( 31/12/2011 )</t>
  </si>
  <si>
    <t xml:space="preserve">                        - Quyõ phuùc lôïi vaø khen thöôûng         ( =   a x  5%)</t>
  </si>
  <si>
    <t>Döï kieán chi coå töùc 2011 (1.500 ñ/1 coå  phaàn = 15% )</t>
  </si>
  <si>
    <t xml:space="preserve">                        - Quyõ döï  phoøng  taøi chính                ( =    a x 5% )</t>
  </si>
  <si>
    <t xml:space="preserve">                 _________                                                                                 ____________</t>
  </si>
  <si>
    <t xml:space="preserve">                                                                                                           Nguyeãn Vaên Phöôùc</t>
  </si>
  <si>
    <t xml:space="preserve">                  +  Coå ñoâng nhaø nöôùc  ( = 1.012.605 CP  x 1.500 ñ/1 CP)</t>
  </si>
  <si>
    <t xml:space="preserve">                  + Coå ñoâng khaùc          ( =    972.842 CP  x 1.500ñ /1 CP )</t>
  </si>
  <si>
    <t xml:space="preserve">            _ Chi coå töùc  naêm 2011 = 15% /naêm    </t>
  </si>
  <si>
    <t xml:space="preserve">3.Trích quyõ Coâng ty :   (=   a   x   23%)                      </t>
  </si>
  <si>
    <t>BAÙO CAÙO TAØI CHÍNH VAØ PHAÂN PHOÁI LÔÏI NHUAÄN NAÊM 2011</t>
  </si>
  <si>
    <t xml:space="preserve">                                                                                    Ñoàng nai ngaøy  16  thaùng    04  naêm 2012</t>
  </si>
  <si>
    <t>COÂNG TY COÅ PHAÀN DÖÔÏC ÑOÀNG NAI                                Ñoäc Laäp – Töï Do – Haïnh Phuùc</t>
  </si>
  <si>
    <t xml:space="preserve">Trong ñoù:        - Quyõ Ñaàu tö  phaùt triển                  ( =    a x 13% )               </t>
  </si>
  <si>
    <t xml:space="preserve">            _ Coäng  vôùi coå töùc naêm 2010 coøn dö chuyển sang naêm 2011</t>
  </si>
  <si>
    <t xml:space="preserve"> 5. Coå töùc  coøn  chuyển sang naêm sau  :</t>
  </si>
  <si>
    <t xml:space="preserve">                              - Quyõ ñaàu tö phaùt triển.                       </t>
  </si>
  <si>
    <r>
      <t xml:space="preserve">Ghi chuù : </t>
    </r>
    <r>
      <rPr>
        <sz val="12"/>
        <rFont val="VNI-Times"/>
        <family val="0"/>
      </rPr>
      <t>Soá lieäu ôû treân ñöôïc taïm tính trong naêm</t>
    </r>
    <r>
      <rPr>
        <b/>
        <sz val="12"/>
        <rFont val="VNI-Times"/>
        <family val="0"/>
      </rPr>
      <t xml:space="preserve"> </t>
    </r>
    <r>
      <rPr>
        <sz val="12"/>
        <rFont val="VNI-Times"/>
        <family val="0"/>
      </rPr>
      <t xml:space="preserve">2011 ñaõ ñöôïc kieåm toaùn, nhöng chöa ñöôïc quyeát toaùn thueá  cuûa Cuïc Thueá Tænh Ñoàng Nai. Soá thöøa thieáu sau khi ñöôïc quyeát toaùn thueá seõ ñöôïc chuyển sang naêm sau  .                            </t>
    </r>
  </si>
  <si>
    <t xml:space="preserve">  Hoäi ñoàng  quaûn trò Coâng Ty Coå Phaàn Döôïc Ñoàng Nai  ñaõ hoïp ñaùnh giaù tình  hình hoaït ñoäng saûn xuaát kinh doanh, keát quaû hoaït ñoäng taøi chính  vaø quyeát ñònh chi traû  coå töùc naêm 2011 bao goàm caùc noäi dung sau: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</si>
</sst>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00"/>
    <numFmt numFmtId="171" formatCode="0.000000"/>
    <numFmt numFmtId="172" formatCode="0.00000"/>
    <numFmt numFmtId="173" formatCode="0.0000"/>
    <numFmt numFmtId="174" formatCode="0.000"/>
    <numFmt numFmtId="175" formatCode="0.00000000"/>
  </numFmts>
  <fonts count="7">
    <font>
      <sz val="10"/>
      <name val="Arial"/>
      <family val="0"/>
    </font>
    <font>
      <sz val="12"/>
      <name val="VNI-Times"/>
      <family val="0"/>
    </font>
    <font>
      <sz val="8"/>
      <name val="Arial"/>
      <family val="0"/>
    </font>
    <font>
      <b/>
      <sz val="12"/>
      <name val="VNI-Times"/>
      <family val="0"/>
    </font>
    <font>
      <sz val="10"/>
      <name val="VNI-Times"/>
      <family val="0"/>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1" fillId="0" borderId="1" xfId="0" applyFont="1" applyBorder="1" applyAlignment="1">
      <alignment horizontal="left" indent="2"/>
    </xf>
    <xf numFmtId="0" fontId="1" fillId="0" borderId="1" xfId="0" applyFont="1" applyBorder="1" applyAlignment="1">
      <alignment/>
    </xf>
    <xf numFmtId="0" fontId="1" fillId="0" borderId="1" xfId="0" applyFont="1" applyBorder="1" applyAlignment="1">
      <alignment horizontal="left" indent="4"/>
    </xf>
    <xf numFmtId="0" fontId="1" fillId="0" borderId="2" xfId="0" applyFont="1" applyBorder="1" applyAlignment="1">
      <alignment/>
    </xf>
    <xf numFmtId="169" fontId="1" fillId="0" borderId="1" xfId="15" applyNumberFormat="1" applyFont="1" applyBorder="1" applyAlignment="1">
      <alignment/>
    </xf>
    <xf numFmtId="0" fontId="1" fillId="0" borderId="1" xfId="0" applyFont="1" applyBorder="1" applyAlignment="1">
      <alignment/>
    </xf>
    <xf numFmtId="0" fontId="1" fillId="0" borderId="0" xfId="0" applyFont="1" applyBorder="1" applyAlignment="1">
      <alignment/>
    </xf>
    <xf numFmtId="169" fontId="1" fillId="0" borderId="3" xfId="15" applyNumberFormat="1" applyFont="1" applyBorder="1" applyAlignment="1">
      <alignment/>
    </xf>
    <xf numFmtId="169" fontId="1" fillId="0" borderId="4" xfId="15" applyNumberFormat="1" applyFont="1" applyBorder="1" applyAlignment="1">
      <alignment/>
    </xf>
    <xf numFmtId="169" fontId="1" fillId="0" borderId="5" xfId="15" applyNumberFormat="1" applyFont="1" applyBorder="1" applyAlignment="1">
      <alignment/>
    </xf>
    <xf numFmtId="169" fontId="1" fillId="0" borderId="6" xfId="15" applyNumberFormat="1" applyFont="1" applyBorder="1" applyAlignment="1">
      <alignment/>
    </xf>
    <xf numFmtId="0" fontId="1" fillId="0" borderId="2" xfId="0" applyFont="1" applyBorder="1" applyAlignment="1">
      <alignment/>
    </xf>
    <xf numFmtId="169" fontId="1" fillId="0" borderId="2" xfId="15" applyNumberFormat="1" applyFont="1" applyBorder="1" applyAlignment="1">
      <alignment/>
    </xf>
    <xf numFmtId="0" fontId="1" fillId="0" borderId="3" xfId="0" applyFont="1" applyBorder="1" applyAlignment="1">
      <alignment/>
    </xf>
    <xf numFmtId="0" fontId="3" fillId="0" borderId="0" xfId="0" applyFont="1" applyBorder="1" applyAlignment="1">
      <alignment/>
    </xf>
    <xf numFmtId="0" fontId="3" fillId="0" borderId="7" xfId="0" applyFont="1" applyBorder="1" applyAlignment="1">
      <alignment/>
    </xf>
    <xf numFmtId="169" fontId="1" fillId="0" borderId="7" xfId="15" applyNumberFormat="1"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indent="2"/>
    </xf>
    <xf numFmtId="169" fontId="4" fillId="0" borderId="0" xfId="15" applyNumberFormat="1" applyFont="1" applyAlignment="1">
      <alignment/>
    </xf>
    <xf numFmtId="169" fontId="4" fillId="0" borderId="0" xfId="0" applyNumberFormat="1" applyFont="1" applyAlignment="1">
      <alignment/>
    </xf>
    <xf numFmtId="2" fontId="1" fillId="0" borderId="0" xfId="0" applyNumberFormat="1" applyFont="1" applyAlignment="1">
      <alignment/>
    </xf>
    <xf numFmtId="0" fontId="1" fillId="0" borderId="0" xfId="0" applyFont="1" applyAlignment="1">
      <alignment/>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xf>
    <xf numFmtId="0" fontId="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8"/>
  <sheetViews>
    <sheetView tabSelected="1" workbookViewId="0" topLeftCell="A1">
      <selection activeCell="C9" sqref="C9"/>
    </sheetView>
  </sheetViews>
  <sheetFormatPr defaultColWidth="9.140625" defaultRowHeight="12.75"/>
  <cols>
    <col min="1" max="1" width="76.00390625" style="1" customWidth="1"/>
    <col min="2" max="2" width="23.140625" style="1" customWidth="1"/>
    <col min="3" max="3" width="14.00390625" style="1" customWidth="1"/>
    <col min="4" max="4" width="13.57421875" style="1" customWidth="1"/>
    <col min="5" max="16384" width="9.140625" style="1" customWidth="1"/>
  </cols>
  <sheetData>
    <row r="1" ht="17.25">
      <c r="A1" s="1" t="s">
        <v>0</v>
      </c>
    </row>
    <row r="2" ht="17.25">
      <c r="A2" s="1" t="s">
        <v>34</v>
      </c>
    </row>
    <row r="3" ht="10.5" customHeight="1">
      <c r="A3" s="1" t="s">
        <v>26</v>
      </c>
    </row>
    <row r="4" spans="1:2" ht="17.25">
      <c r="A4" s="30" t="s">
        <v>33</v>
      </c>
      <c r="B4" s="30"/>
    </row>
    <row r="5" ht="11.25" customHeight="1"/>
    <row r="6" spans="1:2" ht="19.5">
      <c r="A6" s="31" t="s">
        <v>32</v>
      </c>
      <c r="B6" s="31"/>
    </row>
    <row r="7" ht="9.75" customHeight="1"/>
    <row r="8" spans="1:2" ht="17.25">
      <c r="A8" s="27" t="s">
        <v>1</v>
      </c>
      <c r="B8" s="27"/>
    </row>
    <row r="9" ht="14.25" customHeight="1">
      <c r="A9" s="1" t="s">
        <v>2</v>
      </c>
    </row>
    <row r="10" spans="1:2" ht="48.75" customHeight="1">
      <c r="A10" s="28" t="s">
        <v>40</v>
      </c>
      <c r="B10" s="28"/>
    </row>
    <row r="11" spans="1:2" ht="17.25">
      <c r="A11" s="8"/>
      <c r="B11" s="8" t="s">
        <v>14</v>
      </c>
    </row>
    <row r="12" spans="1:2" ht="19.5">
      <c r="A12" s="16" t="s">
        <v>13</v>
      </c>
      <c r="B12" s="8"/>
    </row>
    <row r="13" spans="1:2" ht="15.75" customHeight="1">
      <c r="A13" s="19" t="s">
        <v>17</v>
      </c>
      <c r="B13" s="10">
        <v>114221059192</v>
      </c>
    </row>
    <row r="14" spans="1:2" ht="15.75" customHeight="1">
      <c r="A14" s="20" t="s">
        <v>18</v>
      </c>
      <c r="B14" s="11">
        <f>+B13-B16</f>
        <v>108676411517</v>
      </c>
    </row>
    <row r="15" spans="1:2" ht="15.75" customHeight="1">
      <c r="A15" s="20" t="s">
        <v>19</v>
      </c>
      <c r="B15" s="11">
        <v>6274786988</v>
      </c>
    </row>
    <row r="16" spans="1:2" ht="15.75" customHeight="1">
      <c r="A16" s="21" t="s">
        <v>16</v>
      </c>
      <c r="B16" s="12">
        <v>5544647675</v>
      </c>
    </row>
    <row r="17" spans="1:2" ht="15.75" customHeight="1">
      <c r="A17" s="17" t="s">
        <v>3</v>
      </c>
      <c r="B17" s="18"/>
    </row>
    <row r="18" spans="1:2" ht="15.75" customHeight="1">
      <c r="A18" s="15" t="s">
        <v>15</v>
      </c>
      <c r="B18" s="9">
        <v>851444182</v>
      </c>
    </row>
    <row r="19" spans="1:2" ht="15.75" customHeight="1">
      <c r="A19" s="7" t="s">
        <v>4</v>
      </c>
      <c r="B19" s="6">
        <f>+B16-B18</f>
        <v>4693203493</v>
      </c>
    </row>
    <row r="20" spans="1:3" ht="15.75" customHeight="1">
      <c r="A20" s="7" t="s">
        <v>31</v>
      </c>
      <c r="B20" s="6">
        <f>+B21+B22+B23</f>
        <v>1079436803.39</v>
      </c>
      <c r="C20" s="25"/>
    </row>
    <row r="21" spans="1:3" ht="15.75" customHeight="1">
      <c r="A21" s="7" t="s">
        <v>35</v>
      </c>
      <c r="B21" s="6">
        <f>+B19*13%</f>
        <v>610116454.09</v>
      </c>
      <c r="C21" s="25"/>
    </row>
    <row r="22" spans="1:2" ht="15.75" customHeight="1">
      <c r="A22" s="7" t="s">
        <v>25</v>
      </c>
      <c r="B22" s="6">
        <f>+B19*5%</f>
        <v>234660174.65</v>
      </c>
    </row>
    <row r="23" spans="1:3" ht="15.75" customHeight="1">
      <c r="A23" s="7" t="s">
        <v>23</v>
      </c>
      <c r="B23" s="6">
        <f>+B19*5%</f>
        <v>234660174.65</v>
      </c>
      <c r="C23" s="25"/>
    </row>
    <row r="24" spans="1:3" ht="15.75" customHeight="1">
      <c r="A24" s="22" t="s">
        <v>20</v>
      </c>
      <c r="B24" s="6">
        <v>2978170500</v>
      </c>
      <c r="C24" s="25"/>
    </row>
    <row r="25" spans="1:2" ht="15.75" customHeight="1">
      <c r="A25" s="7" t="s">
        <v>30</v>
      </c>
      <c r="B25" s="6">
        <f>+B24/19854470000*100</f>
        <v>15</v>
      </c>
    </row>
    <row r="26" spans="1:3" ht="15.75" customHeight="1">
      <c r="A26" s="7" t="s">
        <v>36</v>
      </c>
      <c r="B26" s="6">
        <v>0</v>
      </c>
      <c r="C26" s="26"/>
    </row>
    <row r="27" spans="1:3" ht="15.75" customHeight="1">
      <c r="A27" s="7" t="s">
        <v>5</v>
      </c>
      <c r="B27" s="6">
        <v>2978170500</v>
      </c>
      <c r="C27" s="24"/>
    </row>
    <row r="28" spans="1:2" ht="15.75" customHeight="1">
      <c r="A28" s="7" t="s">
        <v>24</v>
      </c>
      <c r="B28" s="6">
        <v>1500</v>
      </c>
    </row>
    <row r="29" spans="1:2" ht="15.75" customHeight="1">
      <c r="A29" s="7" t="s">
        <v>28</v>
      </c>
      <c r="B29" s="6">
        <f>1012605*1500</f>
        <v>1518907500</v>
      </c>
    </row>
    <row r="30" spans="1:2" ht="15.75" customHeight="1">
      <c r="A30" s="7" t="s">
        <v>29</v>
      </c>
      <c r="B30" s="6">
        <f>972842*1500</f>
        <v>1459263000</v>
      </c>
    </row>
    <row r="31" spans="1:4" ht="15.75" customHeight="1">
      <c r="A31" s="13" t="s">
        <v>37</v>
      </c>
      <c r="B31" s="14">
        <f>+B19-B20-B24</f>
        <v>635596189.6099997</v>
      </c>
      <c r="D31" s="26"/>
    </row>
    <row r="32" spans="1:2" ht="15.75" customHeight="1">
      <c r="A32" s="17" t="s">
        <v>6</v>
      </c>
      <c r="B32" s="18"/>
    </row>
    <row r="33" spans="1:2" ht="15.75" customHeight="1">
      <c r="A33" s="23" t="s">
        <v>22</v>
      </c>
      <c r="B33" s="9">
        <f>SUM(B34:B38)</f>
        <v>23683761150</v>
      </c>
    </row>
    <row r="34" spans="1:2" ht="15.75" customHeight="1">
      <c r="A34" s="4" t="s">
        <v>7</v>
      </c>
      <c r="B34" s="6">
        <v>19854470000</v>
      </c>
    </row>
    <row r="35" spans="1:2" ht="15.75" customHeight="1">
      <c r="A35" s="3" t="s">
        <v>8</v>
      </c>
      <c r="B35" s="6"/>
    </row>
    <row r="36" spans="1:3" ht="15.75" customHeight="1">
      <c r="A36" s="3" t="s">
        <v>9</v>
      </c>
      <c r="B36" s="6">
        <v>2917157439</v>
      </c>
      <c r="C36" s="24"/>
    </row>
    <row r="37" spans="1:3" ht="15.75" customHeight="1">
      <c r="A37" s="3" t="s">
        <v>10</v>
      </c>
      <c r="B37" s="6"/>
      <c r="C37" s="24"/>
    </row>
    <row r="38" spans="1:3" ht="15.75" customHeight="1">
      <c r="A38" s="3" t="s">
        <v>38</v>
      </c>
      <c r="B38" s="6">
        <v>912133711</v>
      </c>
      <c r="C38" s="24"/>
    </row>
    <row r="39" spans="1:2" ht="15.75" customHeight="1">
      <c r="A39" s="2" t="s">
        <v>11</v>
      </c>
      <c r="B39" s="6">
        <f>+B33/1985447</f>
        <v>11928.67961219816</v>
      </c>
    </row>
    <row r="40" spans="1:2" ht="15.75" customHeight="1">
      <c r="A40" s="5" t="s">
        <v>21</v>
      </c>
      <c r="B40" s="14">
        <f>+B39-10000</f>
        <v>1928.6796121981606</v>
      </c>
    </row>
    <row r="41" spans="1:2" ht="55.5" customHeight="1">
      <c r="A41" s="29" t="s">
        <v>39</v>
      </c>
      <c r="B41" s="29"/>
    </row>
    <row r="42" ht="7.5" customHeight="1"/>
    <row r="43" ht="17.25">
      <c r="A43" s="1" t="s">
        <v>12</v>
      </c>
    </row>
    <row r="48" ht="17.25">
      <c r="A48" s="1" t="s">
        <v>27</v>
      </c>
    </row>
  </sheetData>
  <mergeCells count="5">
    <mergeCell ref="A41:B41"/>
    <mergeCell ref="A4:B4"/>
    <mergeCell ref="A6:B6"/>
    <mergeCell ref="A8:B8"/>
    <mergeCell ref="A10:B10"/>
  </mergeCells>
  <printOptions/>
  <pageMargins left="0.33" right="0.11" top="0.28" bottom="0" header="0.5"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Thanh An</cp:lastModifiedBy>
  <cp:lastPrinted>2012-04-17T02:17:31Z</cp:lastPrinted>
  <dcterms:created xsi:type="dcterms:W3CDTF">1996-10-14T23:33:28Z</dcterms:created>
  <dcterms:modified xsi:type="dcterms:W3CDTF">2012-04-23T07:16:53Z</dcterms:modified>
  <cp:category/>
  <cp:version/>
  <cp:contentType/>
  <cp:contentStatus/>
</cp:coreProperties>
</file>